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설정" sheetId="1" state="visible" r:id="rId1"/>
    <sheet name="지출내역" sheetId="2" state="visible" r:id="rId2"/>
    <sheet name="수입내역" sheetId="3" state="visible" r:id="rId3"/>
    <sheet name="이번 달" sheetId="4" state="visible" r:id="rId4"/>
    <sheet name="사용법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원&quot;"/>
    <numFmt numFmtId="165" formatCode="yyyy-mm-dd"/>
  </numFmts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color rgb="0000B4B4"/>
    </font>
  </fonts>
  <fills count="4">
    <fill>
      <patternFill/>
    </fill>
    <fill>
      <patternFill patternType="gray125"/>
    </fill>
    <fill>
      <patternFill patternType="solid">
        <fgColor rgb="0000B4B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0" fontId="2" fillId="0" borderId="0" pivotButton="0" quotePrefix="0" xfId="0"/>
    <xf numFmtId="164" fontId="3" fillId="0" borderId="0" pivotButton="0" quotePrefix="0" xfId="0"/>
    <xf numFmtId="165" fontId="0" fillId="0" borderId="0" pivotButton="0" quotePrefix="0" xfId="0"/>
    <xf numFmtId="165" fontId="0" fillId="3" borderId="0" pivotButton="0" quotePrefix="0" xfId="0"/>
    <xf numFmtId="164" fontId="0" fillId="3" borderId="0" pivotButton="0" quotePrefix="0" xfId="0"/>
    <xf numFmtId="0" fontId="0" fillId="3" borderId="0" pivotButton="0" quotePrefix="0" xfId="0"/>
    <xf numFmtId="1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s="1" t="inlineStr">
        <is>
          <t>항목</t>
        </is>
      </c>
      <c r="B1" s="1" t="inlineStr">
        <is>
          <t>금액</t>
        </is>
      </c>
    </row>
    <row r="2">
      <c r="A2" t="inlineStr">
        <is>
          <t>월 소득</t>
        </is>
      </c>
      <c r="B2" s="2" t="n">
        <v>3000000</v>
      </c>
    </row>
    <row r="3">
      <c r="A3" t="inlineStr">
        <is>
          <t>월세</t>
        </is>
      </c>
      <c r="B3" s="2" t="n">
        <v>600000</v>
      </c>
    </row>
    <row r="4">
      <c r="A4" t="inlineStr">
        <is>
          <t>통신비</t>
        </is>
      </c>
      <c r="B4" s="2" t="n">
        <v>55000</v>
      </c>
    </row>
    <row r="5">
      <c r="A5" t="inlineStr">
        <is>
          <t>보험</t>
        </is>
      </c>
      <c r="B5" s="2" t="n">
        <v>120000</v>
      </c>
    </row>
    <row r="6">
      <c r="A6" t="inlineStr">
        <is>
          <t>구독</t>
        </is>
      </c>
      <c r="B6" s="2" t="n">
        <v>17000</v>
      </c>
    </row>
    <row r="7">
      <c r="A7" t="inlineStr">
        <is>
          <t>교통 정기권</t>
        </is>
      </c>
      <c r="B7" s="2" t="n">
        <v>60000</v>
      </c>
    </row>
    <row r="8">
      <c r="A8" t="inlineStr">
        <is>
          <t>기타 고정비</t>
        </is>
      </c>
      <c r="B8" s="2" t="n">
        <v>0</v>
      </c>
    </row>
    <row r="9">
      <c r="A9" t="inlineStr">
        <is>
          <t>저축 목표</t>
        </is>
      </c>
      <c r="B9" s="2" t="n">
        <v>500000</v>
      </c>
    </row>
    <row r="10">
      <c r="A10" s="3" t="inlineStr">
        <is>
          <t>고정비 합계</t>
        </is>
      </c>
      <c r="B10" s="2">
        <f>SUM(B3:B8)</f>
        <v/>
      </c>
    </row>
    <row r="11">
      <c r="A11" s="3" t="inlineStr">
        <is>
          <t>이번 달 쓸 수 있는 돈</t>
        </is>
      </c>
      <c r="B11" s="4">
        <f>B2-B10-B9</f>
        <v/>
      </c>
    </row>
    <row r="12">
      <c r="A12" s="3" t="inlineStr">
        <is>
          <t>하루 쓸 수 있는 돈</t>
        </is>
      </c>
      <c r="B12" s="4">
        <f>ROUND(B11/DAY(EOMONTH(TODAY(),0)),0)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3" customWidth="1" style="5" min="1" max="1"/>
    <col width="13" customWidth="1" style="2" min="2" max="2"/>
    <col width="12" customWidth="1" min="3" max="3"/>
    <col width="20" customWidth="1" min="4" max="4"/>
    <col width="24" customWidth="1" min="5" max="5"/>
  </cols>
  <sheetData>
    <row r="1">
      <c r="A1" s="1" t="inlineStr">
        <is>
          <t>날짜</t>
        </is>
      </c>
      <c r="B1" s="1" t="inlineStr">
        <is>
          <t>금액</t>
        </is>
      </c>
      <c r="C1" s="1" t="inlineStr">
        <is>
          <t>카테고리</t>
        </is>
      </c>
      <c r="D1" s="1" t="inlineStr">
        <is>
          <t>사용처</t>
        </is>
      </c>
      <c r="E1" s="1" t="inlineStr">
        <is>
          <t>메모</t>
        </is>
      </c>
    </row>
    <row r="2">
      <c r="A2" s="6" t="n">
        <v>46236</v>
      </c>
      <c r="B2" s="7" t="n">
        <v>8500</v>
      </c>
      <c r="C2" s="8" t="inlineStr">
        <is>
          <t>식비</t>
        </is>
      </c>
      <c r="D2" s="8" t="inlineStr">
        <is>
          <t>점심 김치찌개</t>
        </is>
      </c>
      <c r="E2" s="8" t="n"/>
    </row>
    <row r="3">
      <c r="A3" s="6" t="n">
        <v>46237</v>
      </c>
      <c r="B3" s="7" t="n">
        <v>4500</v>
      </c>
      <c r="C3" s="8" t="inlineStr">
        <is>
          <t>카페</t>
        </is>
      </c>
      <c r="D3" s="8" t="inlineStr">
        <is>
          <t>동네 카페</t>
        </is>
      </c>
      <c r="E3" s="8" t="n"/>
    </row>
    <row r="4">
      <c r="A4" s="6" t="n">
        <v>46238</v>
      </c>
      <c r="B4" s="7" t="n">
        <v>1550</v>
      </c>
      <c r="C4" s="8" t="inlineStr">
        <is>
          <t>교통</t>
        </is>
      </c>
      <c r="D4" s="8" t="inlineStr">
        <is>
          <t>지하철</t>
        </is>
      </c>
      <c r="E4" s="8" t="n"/>
    </row>
    <row r="5">
      <c r="A5" s="6" t="n">
        <v>46239</v>
      </c>
      <c r="B5" s="7" t="n">
        <v>32000</v>
      </c>
      <c r="C5" s="8" t="inlineStr">
        <is>
          <t>생활비</t>
        </is>
      </c>
      <c r="D5" s="8" t="inlineStr">
        <is>
          <t>마트 장보기</t>
        </is>
      </c>
      <c r="E5" s="8" t="n"/>
    </row>
  </sheetData>
  <dataValidations count="1">
    <dataValidation sqref="C2:C500" showDropDown="0" showInputMessage="0" showErrorMessage="0" allowBlank="1" type="list">
      <formula1>"식비,카페,교통,쇼핑,생활비,의료,기타"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3" customWidth="1" style="5" min="1" max="1"/>
    <col width="14" customWidth="1" style="2" min="2" max="2"/>
    <col width="12" customWidth="1" min="3" max="3"/>
    <col width="16" customWidth="1" min="4" max="4"/>
    <col width="24" customWidth="1" min="5" max="5"/>
  </cols>
  <sheetData>
    <row r="1">
      <c r="A1" s="1" t="inlineStr">
        <is>
          <t>날짜</t>
        </is>
      </c>
      <c r="B1" s="1" t="inlineStr">
        <is>
          <t>금액</t>
        </is>
      </c>
      <c r="C1" s="1" t="inlineStr">
        <is>
          <t>카테고리</t>
        </is>
      </c>
      <c r="D1" s="1" t="inlineStr">
        <is>
          <t>수입처</t>
        </is>
      </c>
      <c r="E1" s="1" t="inlineStr">
        <is>
          <t>메모</t>
        </is>
      </c>
    </row>
    <row r="2">
      <c r="A2" s="6" t="n">
        <v>46235</v>
      </c>
      <c r="B2" s="7" t="n">
        <v>3000000</v>
      </c>
      <c r="C2" s="8" t="inlineStr">
        <is>
          <t>월급</t>
        </is>
      </c>
      <c r="D2" s="8" t="inlineStr">
        <is>
          <t>회사</t>
        </is>
      </c>
      <c r="E2" s="8" t="n"/>
    </row>
  </sheetData>
  <dataValidations count="1">
    <dataValidation sqref="C2:C200" showDropDown="0" showInputMessage="0" showErrorMessage="0" allowBlank="1" type="list">
      <formula1>"월급,상여,금융소득,용돈"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</cols>
  <sheetData>
    <row r="1">
      <c r="A1" s="1" t="inlineStr">
        <is>
          <t>항목</t>
        </is>
      </c>
      <c r="B1" s="1" t="inlineStr">
        <is>
          <t>금액</t>
        </is>
      </c>
    </row>
    <row r="2">
      <c r="A2" t="inlineStr">
        <is>
          <t>이번 달 예산</t>
        </is>
      </c>
      <c r="B2" s="2">
        <f>설정!B11</f>
        <v/>
      </c>
    </row>
    <row r="3">
      <c r="A3" t="inlineStr">
        <is>
          <t>오늘까지 쓴 돈</t>
        </is>
      </c>
      <c r="B3" s="2">
        <f>SUMIFS(지출내역!$B:$B,지출내역!$A:$A,"&gt;="&amp;DATE(YEAR(TODAY()),MONTH(TODAY()),1),지출내역!$A:$A,"&lt;="&amp;EOMONTH(TODAY(),0))</f>
        <v/>
      </c>
    </row>
    <row r="4">
      <c r="A4" t="inlineStr">
        <is>
          <t>남은 예산</t>
        </is>
      </c>
      <c r="B4" s="2">
        <f>B2-B3</f>
        <v/>
      </c>
    </row>
    <row r="5">
      <c r="A5" t="inlineStr">
        <is>
          <t>남은 일수 (오늘 포함)</t>
        </is>
      </c>
      <c r="B5" s="9">
        <f>DAY(EOMONTH(TODAY(),0))-DAY(TODAY())+1</f>
        <v/>
      </c>
    </row>
    <row r="6">
      <c r="A6" s="3" t="inlineStr">
        <is>
          <t>오늘 쓸 수 있는 돈</t>
        </is>
      </c>
      <c r="B6" s="4">
        <f>ROUND(B4/B5,0)</f>
        <v/>
      </c>
    </row>
    <row r="7">
      <c r="A7" t="inlineStr">
        <is>
          <t>무지출 일수</t>
        </is>
      </c>
      <c r="B7" s="9">
        <f>DAY(TODAY())-SUMPRODUCT((지출내역!$A$2:$A$500&gt;=DATE(YEAR(TODAY()),MONTH(TODAY()),1))*(지출내역!$A$2:$A$500&lt;=TODAY())/COUNTIF(지출내역!$A$2:$A$500,지출내역!$A$2:$A$500&amp;""))</f>
        <v/>
      </c>
    </row>
    <row r="9">
      <c r="A9" s="3" t="inlineStr">
        <is>
          <t>카테고리별 합계</t>
        </is>
      </c>
    </row>
    <row r="10">
      <c r="A10" t="inlineStr">
        <is>
          <t>식비</t>
        </is>
      </c>
      <c r="B10" s="2">
        <f>SUMIFS(지출내역!$B:$B,지출내역!$C:$C,A10,지출내역!$A:$A,"&gt;="&amp;DATE(YEAR(TODAY()),MONTH(TODAY()),1),지출내역!$A:$A,"&lt;="&amp;EOMONTH(TODAY(),0))</f>
        <v/>
      </c>
    </row>
    <row r="11">
      <c r="A11" t="inlineStr">
        <is>
          <t>카페</t>
        </is>
      </c>
      <c r="B11" s="2">
        <f>SUMIFS(지출내역!$B:$B,지출내역!$C:$C,A11,지출내역!$A:$A,"&gt;="&amp;DATE(YEAR(TODAY()),MONTH(TODAY()),1),지출내역!$A:$A,"&lt;="&amp;EOMONTH(TODAY(),0))</f>
        <v/>
      </c>
    </row>
    <row r="12">
      <c r="A12" t="inlineStr">
        <is>
          <t>교통</t>
        </is>
      </c>
      <c r="B12" s="2">
        <f>SUMIFS(지출내역!$B:$B,지출내역!$C:$C,A12,지출내역!$A:$A,"&gt;="&amp;DATE(YEAR(TODAY()),MONTH(TODAY()),1),지출내역!$A:$A,"&lt;="&amp;EOMONTH(TODAY(),0))</f>
        <v/>
      </c>
    </row>
    <row r="13">
      <c r="A13" t="inlineStr">
        <is>
          <t>쇼핑</t>
        </is>
      </c>
      <c r="B13" s="2">
        <f>SUMIFS(지출내역!$B:$B,지출내역!$C:$C,A13,지출내역!$A:$A,"&gt;="&amp;DATE(YEAR(TODAY()),MONTH(TODAY()),1),지출내역!$A:$A,"&lt;="&amp;EOMONTH(TODAY(),0))</f>
        <v/>
      </c>
    </row>
    <row r="14">
      <c r="A14" t="inlineStr">
        <is>
          <t>생활비</t>
        </is>
      </c>
      <c r="B14" s="2">
        <f>SUMIFS(지출내역!$B:$B,지출내역!$C:$C,A14,지출내역!$A:$A,"&gt;="&amp;DATE(YEAR(TODAY()),MONTH(TODAY()),1),지출내역!$A:$A,"&lt;="&amp;EOMONTH(TODAY(),0))</f>
        <v/>
      </c>
    </row>
    <row r="15">
      <c r="A15" t="inlineStr">
        <is>
          <t>의료</t>
        </is>
      </c>
      <c r="B15" s="2">
        <f>SUMIFS(지출내역!$B:$B,지출내역!$C:$C,A15,지출내역!$A:$A,"&gt;="&amp;DATE(YEAR(TODAY()),MONTH(TODAY()),1),지출내역!$A:$A,"&lt;="&amp;EOMONTH(TODAY(),0))</f>
        <v/>
      </c>
    </row>
    <row r="16">
      <c r="A16" t="inlineStr">
        <is>
          <t>기타</t>
        </is>
      </c>
      <c r="B16" s="2">
        <f>SUMIFS(지출내역!$B:$B,지출내역!$C:$C,A16,지출내역!$A:$A,"&gt;="&amp;DATE(YEAR(TODAY()),MONTH(TODAY()),1),지출내역!$A:$A,"&lt;="&amp;EOMONTH(TODAY(),0))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80" customWidth="1" min="1" max="1"/>
  </cols>
  <sheetData>
    <row r="1">
      <c r="A1" t="inlineStr">
        <is>
          <t>① '설정' 시트에 월 소득·고정비·저축 목표를 넣으세요.</t>
        </is>
      </c>
    </row>
    <row r="2">
      <c r="A2" t="inlineStr">
        <is>
          <t>② '지출내역' 시트에 한 줄씩 기록하세요. (날짜 · 금액 · 카테고리 · 사용처 · 메모)</t>
        </is>
      </c>
    </row>
    <row r="3">
      <c r="A3" t="inlineStr">
        <is>
          <t>③ '이번 달' 시트에서 오늘 쓸 수 있는 돈을 확인하세요.</t>
        </is>
      </c>
    </row>
    <row r="4">
      <c r="A4" t="inlineStr">
        <is>
          <t>④ 이 파일 그대로 오늘쓸돈 앱에 가져올 수 있어요 → https://www.moteystudio.com/excel</t>
        </is>
      </c>
    </row>
    <row r="5">
      <c r="A5" t="inlineStr">
        <is>
          <t>⑤ 앱은 영수증·결제 알림을 자동으로 입력해요.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2026-08-23T05:25:12Z</dcterms:created>
  <dcterms:modified xsi:type="dcterms:W3CDTF">2026-08-23T05:25:12Z</dcterms:modified>
</cp:coreProperties>
</file>